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192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9" i="1" l="1"/>
  <c r="D20" i="1"/>
  <c r="C10" i="1"/>
  <c r="D10" i="1"/>
  <c r="C11" i="1"/>
  <c r="D11" i="1"/>
  <c r="C12" i="1"/>
  <c r="D12" i="1"/>
  <c r="C13" i="1"/>
  <c r="D13" i="1"/>
  <c r="C14" i="1"/>
  <c r="D14" i="1"/>
  <c r="D17" i="1"/>
  <c r="C9" i="1"/>
  <c r="D9" i="1"/>
  <c r="D16" i="1"/>
  <c r="D19" i="1"/>
</calcChain>
</file>

<file path=xl/sharedStrings.xml><?xml version="1.0" encoding="utf-8"?>
<sst xmlns="http://schemas.openxmlformats.org/spreadsheetml/2006/main" count="17" uniqueCount="17">
  <si>
    <t>Discount Rate</t>
  </si>
  <si>
    <t>Year</t>
  </si>
  <si>
    <t>Cash Flow</t>
  </si>
  <si>
    <t>Discount Factor</t>
  </si>
  <si>
    <t>Discounted Cash Flow</t>
  </si>
  <si>
    <t>IRR</t>
  </si>
  <si>
    <t>Present value of costs</t>
  </si>
  <si>
    <t>Present value of benefits</t>
  </si>
  <si>
    <t>Net Present Value</t>
  </si>
  <si>
    <t>Net Present Value using the Excel Formula</t>
  </si>
  <si>
    <t>=B9+NPV(D4,B10:B14)</t>
  </si>
  <si>
    <t>Note that the Excel NPV formula assumes that the first cash flow</t>
  </si>
  <si>
    <t xml:space="preserve">is for Year 1 and is discounted by the discount rate.  As a result </t>
  </si>
  <si>
    <t xml:space="preserve">of this Excel logic, the user must apply the NPV formula to </t>
  </si>
  <si>
    <t>the cash flows to Years 1, 2, 3…n, and then add the Year 0</t>
  </si>
  <si>
    <t xml:space="preserve">amount to that quantity.  </t>
  </si>
  <si>
    <t>NPV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</si>
</sst>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9" fontId="0" fillId="0" borderId="0" xfId="2" applyFont="1"/>
    <xf numFmtId="44" fontId="0" fillId="0" borderId="0" xfId="3" applyFont="1"/>
    <xf numFmtId="0" fontId="0" fillId="0" borderId="0" xfId="0" quotePrefix="1"/>
    <xf numFmtId="167" fontId="0" fillId="0" borderId="0" xfId="3" applyNumberFormat="1" applyFont="1"/>
    <xf numFmtId="0" fontId="2" fillId="0" borderId="0" xfId="0" applyFont="1"/>
    <xf numFmtId="0" fontId="2" fillId="0" borderId="0" xfId="0" quotePrefix="1" applyFont="1"/>
    <xf numFmtId="0" fontId="0" fillId="0" borderId="0" xfId="0" applyAlignment="1">
      <alignment horizont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701040</xdr:colOff>
      <xdr:row>4</xdr:row>
      <xdr:rowOff>22860</xdr:rowOff>
    </xdr:from>
    <xdr:to>
      <xdr:col>3</xdr:col>
      <xdr:colOff>792480</xdr:colOff>
      <xdr:row>21</xdr:row>
      <xdr:rowOff>0</xdr:rowOff>
    </xdr:to>
    <xdr:cxnSp macro="">
      <xdr:nvCxnSpPr>
        <xdr:cNvPr id="3" name="Straight Arrow Connector 2"/>
        <xdr:cNvCxnSpPr/>
      </xdr:nvCxnSpPr>
      <xdr:spPr>
        <a:xfrm flipV="1">
          <a:off x="3436620" y="762000"/>
          <a:ext cx="91440" cy="316992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11</xdr:row>
      <xdr:rowOff>15240</xdr:rowOff>
    </xdr:from>
    <xdr:to>
      <xdr:col>4</xdr:col>
      <xdr:colOff>22860</xdr:colOff>
      <xdr:row>21</xdr:row>
      <xdr:rowOff>30480</xdr:rowOff>
    </xdr:to>
    <xdr:cxnSp macro="">
      <xdr:nvCxnSpPr>
        <xdr:cNvPr id="4" name="Straight Arrow Connector 3"/>
        <xdr:cNvCxnSpPr/>
      </xdr:nvCxnSpPr>
      <xdr:spPr>
        <a:xfrm flipH="1" flipV="1">
          <a:off x="1295400" y="2057400"/>
          <a:ext cx="2385060" cy="190500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845820</xdr:colOff>
      <xdr:row>8</xdr:row>
      <xdr:rowOff>144780</xdr:rowOff>
    </xdr:from>
    <xdr:to>
      <xdr:col>3</xdr:col>
      <xdr:colOff>190500</xdr:colOff>
      <xdr:row>21</xdr:row>
      <xdr:rowOff>53340</xdr:rowOff>
    </xdr:to>
    <xdr:cxnSp macro="">
      <xdr:nvCxnSpPr>
        <xdr:cNvPr id="5" name="Straight Arrow Connector 4"/>
        <xdr:cNvCxnSpPr/>
      </xdr:nvCxnSpPr>
      <xdr:spPr>
        <a:xfrm flipH="1" flipV="1">
          <a:off x="1455420" y="1615440"/>
          <a:ext cx="1470660" cy="236982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8</xdr:row>
      <xdr:rowOff>160020</xdr:rowOff>
    </xdr:from>
    <xdr:to>
      <xdr:col>2</xdr:col>
      <xdr:colOff>121920</xdr:colOff>
      <xdr:row>14</xdr:row>
      <xdr:rowOff>114300</xdr:rowOff>
    </xdr:to>
    <xdr:sp macro="" textlink="">
      <xdr:nvSpPr>
        <xdr:cNvPr id="10" name="Oval 9"/>
        <xdr:cNvSpPr/>
      </xdr:nvSpPr>
      <xdr:spPr>
        <a:xfrm>
          <a:off x="990600" y="1630680"/>
          <a:ext cx="662940" cy="109728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9"/>
  <sheetViews>
    <sheetView tabSelected="1" workbookViewId="0">
      <selection activeCell="F18" sqref="F18"/>
    </sheetView>
  </sheetViews>
  <sheetFormatPr defaultRowHeight="14.4" x14ac:dyDescent="0.3"/>
  <cols>
    <col min="2" max="2" width="13.44140625" customWidth="1"/>
    <col min="3" max="3" width="17.5546875" customWidth="1"/>
    <col min="4" max="4" width="13.44140625" bestFit="1" customWidth="1"/>
    <col min="5" max="6" width="20.44140625" bestFit="1" customWidth="1"/>
  </cols>
  <sheetData>
    <row r="4" spans="1:4" ht="15" x14ac:dyDescent="0.25">
      <c r="B4" t="s">
        <v>0</v>
      </c>
      <c r="D4" s="7">
        <v>0.05</v>
      </c>
    </row>
    <row r="7" spans="1:4" x14ac:dyDescent="0.3">
      <c r="A7" s="5"/>
      <c r="B7" s="5"/>
      <c r="C7" s="13" t="s">
        <v>3</v>
      </c>
      <c r="D7" s="13" t="s">
        <v>4</v>
      </c>
    </row>
    <row r="8" spans="1:4" x14ac:dyDescent="0.3">
      <c r="A8" s="5" t="s">
        <v>1</v>
      </c>
      <c r="B8" s="5" t="s">
        <v>2</v>
      </c>
      <c r="C8" s="13"/>
      <c r="D8" s="13"/>
    </row>
    <row r="9" spans="1:4" ht="15" x14ac:dyDescent="0.25">
      <c r="A9">
        <v>0</v>
      </c>
      <c r="B9">
        <v>-150000</v>
      </c>
      <c r="C9" s="1">
        <f t="shared" ref="C9:C14" si="0">(1+$D$4)^A9</f>
        <v>1</v>
      </c>
      <c r="D9" s="2">
        <f>+B9/C9</f>
        <v>-150000</v>
      </c>
    </row>
    <row r="10" spans="1:4" ht="15" x14ac:dyDescent="0.25">
      <c r="A10">
        <v>1</v>
      </c>
      <c r="B10">
        <v>40000</v>
      </c>
      <c r="C10" s="1">
        <f t="shared" si="0"/>
        <v>1.05</v>
      </c>
      <c r="D10" s="2">
        <f t="shared" ref="D10:D14" si="1">+B10/C10</f>
        <v>38095.238095238092</v>
      </c>
    </row>
    <row r="11" spans="1:4" ht="15" x14ac:dyDescent="0.25">
      <c r="A11">
        <v>2</v>
      </c>
      <c r="B11">
        <v>40000</v>
      </c>
      <c r="C11" s="1">
        <f t="shared" si="0"/>
        <v>1.1025</v>
      </c>
      <c r="D11" s="2">
        <f t="shared" si="1"/>
        <v>36281.179138321997</v>
      </c>
    </row>
    <row r="12" spans="1:4" ht="15" x14ac:dyDescent="0.25">
      <c r="A12">
        <v>3</v>
      </c>
      <c r="B12">
        <v>40000</v>
      </c>
      <c r="C12" s="1">
        <f t="shared" si="0"/>
        <v>1.1576250000000001</v>
      </c>
      <c r="D12" s="2">
        <f t="shared" si="1"/>
        <v>34553.503941259041</v>
      </c>
    </row>
    <row r="13" spans="1:4" ht="15" x14ac:dyDescent="0.25">
      <c r="A13">
        <v>4</v>
      </c>
      <c r="B13">
        <v>40000</v>
      </c>
      <c r="C13" s="1">
        <f t="shared" si="0"/>
        <v>1.21550625</v>
      </c>
      <c r="D13" s="2">
        <f t="shared" si="1"/>
        <v>32908.098991675281</v>
      </c>
    </row>
    <row r="14" spans="1:4" ht="15" x14ac:dyDescent="0.25">
      <c r="A14">
        <v>5</v>
      </c>
      <c r="B14">
        <v>40000</v>
      </c>
      <c r="C14" s="1">
        <f t="shared" si="0"/>
        <v>1.2762815625000001</v>
      </c>
      <c r="D14" s="2">
        <f t="shared" si="1"/>
        <v>31341.046658738356</v>
      </c>
    </row>
    <row r="16" spans="1:4" ht="15" x14ac:dyDescent="0.25">
      <c r="B16" t="s">
        <v>6</v>
      </c>
      <c r="D16" s="3">
        <f>+D9</f>
        <v>-150000</v>
      </c>
    </row>
    <row r="17" spans="1:6" ht="15" x14ac:dyDescent="0.25">
      <c r="B17" t="s">
        <v>7</v>
      </c>
      <c r="D17" s="3">
        <f>SUM(D10:D14)</f>
        <v>173179.06682523276</v>
      </c>
    </row>
    <row r="18" spans="1:6" ht="15" x14ac:dyDescent="0.25">
      <c r="F18" s="8"/>
    </row>
    <row r="19" spans="1:6" ht="15" x14ac:dyDescent="0.25">
      <c r="C19" t="s">
        <v>8</v>
      </c>
      <c r="D19" s="3">
        <f>+D17+D16</f>
        <v>23179.06682523276</v>
      </c>
    </row>
    <row r="20" spans="1:6" ht="15" x14ac:dyDescent="0.25">
      <c r="B20" s="4"/>
      <c r="C20" t="s">
        <v>5</v>
      </c>
      <c r="D20" s="6">
        <f>IRR(B9:B14,0.05)</f>
        <v>0.10424844580049708</v>
      </c>
    </row>
    <row r="22" spans="1:6" ht="15" x14ac:dyDescent="0.25">
      <c r="A22" s="11" t="s">
        <v>9</v>
      </c>
      <c r="B22" s="11"/>
      <c r="C22" s="11"/>
      <c r="D22" s="12" t="s">
        <v>10</v>
      </c>
      <c r="E22" s="11"/>
    </row>
    <row r="23" spans="1:6" ht="15" x14ac:dyDescent="0.25">
      <c r="D23" s="9"/>
    </row>
    <row r="24" spans="1:6" ht="15" x14ac:dyDescent="0.25">
      <c r="A24" t="s">
        <v>11</v>
      </c>
    </row>
    <row r="25" spans="1:6" ht="15" x14ac:dyDescent="0.25">
      <c r="A25" t="s">
        <v>12</v>
      </c>
    </row>
    <row r="26" spans="1:6" ht="15" x14ac:dyDescent="0.25">
      <c r="A26" t="s">
        <v>13</v>
      </c>
    </row>
    <row r="27" spans="1:6" x14ac:dyDescent="0.3">
      <c r="A27" t="s">
        <v>14</v>
      </c>
    </row>
    <row r="28" spans="1:6" ht="15" x14ac:dyDescent="0.25">
      <c r="A28" t="s">
        <v>15</v>
      </c>
    </row>
    <row r="29" spans="1:6" ht="15" x14ac:dyDescent="0.25">
      <c r="C29" t="s">
        <v>16</v>
      </c>
      <c r="D29" s="10">
        <f>B9+NPV(D4,B10:B14)</f>
        <v>23179.06682523273</v>
      </c>
    </row>
  </sheetData>
  <mergeCells count="2">
    <mergeCell ref="C7:C8"/>
    <mergeCell ref="D7:D8"/>
  </mergeCell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Kwartin</dc:creator>
  <cp:lastModifiedBy>Bob</cp:lastModifiedBy>
  <dcterms:created xsi:type="dcterms:W3CDTF">2016-02-08T02:01:17Z</dcterms:created>
  <dcterms:modified xsi:type="dcterms:W3CDTF">2017-11-16T14:34:46Z</dcterms:modified>
</cp:coreProperties>
</file>